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31" i="1" l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F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F32" i="1" s="1"/>
  <c r="E4" i="1"/>
  <c r="E32" i="1" s="1"/>
  <c r="D4" i="1"/>
  <c r="D32" i="1" s="1"/>
  <c r="C4" i="1"/>
  <c r="C32" i="1" s="1"/>
</calcChain>
</file>

<file path=xl/sharedStrings.xml><?xml version="1.0" encoding="utf-8"?>
<sst xmlns="http://schemas.openxmlformats.org/spreadsheetml/2006/main" count="36" uniqueCount="36">
  <si>
    <t>Экономия бюджетных средств за 2016 года в разрезе заказчиков, руб.</t>
  </si>
  <si>
    <t>№ п/п</t>
  </si>
  <si>
    <t>Наименование заказчика</t>
  </si>
  <si>
    <t xml:space="preserve">Начальная (максимальная) цена контракта </t>
  </si>
  <si>
    <t xml:space="preserve">Цена контракта победителя </t>
  </si>
  <si>
    <t>Сумма не сосоявшегося лота</t>
  </si>
  <si>
    <t>Разница между Н(М)ЦК и ЦК победителя (экономия)</t>
  </si>
  <si>
    <t>Конституционный суд РТ</t>
  </si>
  <si>
    <t>Минприроды РТ</t>
  </si>
  <si>
    <t>ГК по охоте и рыболовству РТ</t>
  </si>
  <si>
    <t>Служба вет надзора</t>
  </si>
  <si>
    <t>Минмолодежи РТ</t>
  </si>
  <si>
    <t>Минфин РТ</t>
  </si>
  <si>
    <t>СФБН</t>
  </si>
  <si>
    <t>Минстрой РТ</t>
  </si>
  <si>
    <t>Минкультуры РТ</t>
  </si>
  <si>
    <t>Минобрнауки РТ</t>
  </si>
  <si>
    <t>Минюст РТ</t>
  </si>
  <si>
    <t>Минтоплива РТ</t>
  </si>
  <si>
    <t>Минземимущество РТ</t>
  </si>
  <si>
    <t>Минздрав РТ</t>
  </si>
  <si>
    <t>Миндортранс РТ</t>
  </si>
  <si>
    <t>Минсвязи РТ</t>
  </si>
  <si>
    <t>Минтруд РТ</t>
  </si>
  <si>
    <t>Счетная палата</t>
  </si>
  <si>
    <t>Управление ЗАГС</t>
  </si>
  <si>
    <t>Избирком</t>
  </si>
  <si>
    <t>Минэкономики РТ</t>
  </si>
  <si>
    <t>Администрация Главы РТ и Аппарата Правительства РТ</t>
  </si>
  <si>
    <t>Госкомлес РТ</t>
  </si>
  <si>
    <t>Агентство по дела семьи и детей РТ</t>
  </si>
  <si>
    <t>Агентство ЖКХ</t>
  </si>
  <si>
    <t>Агентство ГО и ЧС РТ</t>
  </si>
  <si>
    <t>Минзакупок РТ</t>
  </si>
  <si>
    <t>Верховный Хурал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</si>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</sst>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82;&#1086;&#1085;%20&#1089;&#1074;&#1086;&#1076;%20(&#1056;&#1077;&#1089;&#1073;&#1102;&#1076;&#1078;&#1077;&#1090;)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.ГОиЧС"/>
      <sheetName val="Аг.ЖКХ"/>
      <sheetName val="Аг. по делам семьи и д"/>
      <sheetName val="Госкомохота"/>
      <sheetName val="Госкомлес"/>
      <sheetName val="Автобаза"/>
      <sheetName val="Адм.главы"/>
      <sheetName val="Полнпред"/>
      <sheetName val="Хозупр"/>
      <sheetName val="МЭ"/>
      <sheetName val="Избирком"/>
      <sheetName val="ЗАГС"/>
      <sheetName val="Счетная палата"/>
      <sheetName val="МТ"/>
      <sheetName val="МИС"/>
      <sheetName val="Тываавтодор"/>
      <sheetName val="Миндор"/>
      <sheetName val="ГБУЗ"/>
      <sheetName val="МЗ"/>
      <sheetName val="Минзем"/>
      <sheetName val="минтоп"/>
      <sheetName val="Минюст"/>
      <sheetName val="МО"/>
      <sheetName val="МК"/>
      <sheetName val="Минсельхоз"/>
      <sheetName val="МСЖКХ"/>
      <sheetName val="СФБН"/>
      <sheetName val="МФ"/>
      <sheetName val="Минмолодежи РТ"/>
      <sheetName val="Сл ветнадзора"/>
      <sheetName val="ТРФОМС"/>
      <sheetName val="Минприрод"/>
      <sheetName val="Конституционный суд"/>
      <sheetName val="Служба по лицензированию отдель"/>
      <sheetName val="Хурал"/>
      <sheetName val="Минзакуп"/>
      <sheetName val="свод общий"/>
      <sheetName val="Экономия в Минфин"/>
    </sheetNames>
    <sheetDataSet>
      <sheetData sheetId="0">
        <row r="21">
          <cell r="K21">
            <v>37464912.420000002</v>
          </cell>
          <cell r="L21">
            <v>35349300.129999995</v>
          </cell>
          <cell r="M21">
            <v>940002.15</v>
          </cell>
          <cell r="N21">
            <v>1175610.1400000032</v>
          </cell>
        </row>
      </sheetData>
      <sheetData sheetId="1">
        <row r="21">
          <cell r="K21">
            <v>948040.48</v>
          </cell>
          <cell r="L21">
            <v>809716.95</v>
          </cell>
          <cell r="M21">
            <v>0</v>
          </cell>
          <cell r="N21">
            <v>138323.52999999997</v>
          </cell>
        </row>
      </sheetData>
      <sheetData sheetId="2">
        <row r="21">
          <cell r="K21">
            <v>22181577.52</v>
          </cell>
          <cell r="L21">
            <v>14912105.49</v>
          </cell>
          <cell r="M21">
            <v>4841963.28</v>
          </cell>
          <cell r="N21">
            <v>2427508.7499999995</v>
          </cell>
        </row>
      </sheetData>
      <sheetData sheetId="3">
        <row r="22">
          <cell r="K22">
            <v>1301110</v>
          </cell>
          <cell r="L22">
            <v>1262330.2</v>
          </cell>
          <cell r="M22">
            <v>0</v>
          </cell>
          <cell r="N22">
            <v>38779.800000000047</v>
          </cell>
        </row>
      </sheetData>
      <sheetData sheetId="4">
        <row r="21">
          <cell r="K21">
            <v>1508516.13</v>
          </cell>
          <cell r="L21">
            <v>266775.63</v>
          </cell>
          <cell r="M21">
            <v>1241740.5</v>
          </cell>
          <cell r="N21">
            <v>0</v>
          </cell>
        </row>
      </sheetData>
      <sheetData sheetId="5"/>
      <sheetData sheetId="6"/>
      <sheetData sheetId="7"/>
      <sheetData sheetId="8"/>
      <sheetData sheetId="9">
        <row r="21">
          <cell r="K21">
            <v>287408</v>
          </cell>
          <cell r="L21">
            <v>287408</v>
          </cell>
          <cell r="M21">
            <v>0</v>
          </cell>
          <cell r="N21">
            <v>0</v>
          </cell>
        </row>
      </sheetData>
      <sheetData sheetId="10">
        <row r="21">
          <cell r="K21">
            <v>667400</v>
          </cell>
          <cell r="L21">
            <v>333700</v>
          </cell>
          <cell r="M21">
            <v>333700</v>
          </cell>
          <cell r="N21">
            <v>0</v>
          </cell>
        </row>
      </sheetData>
      <sheetData sheetId="11">
        <row r="21">
          <cell r="K21">
            <v>332000</v>
          </cell>
          <cell r="L21">
            <v>124740</v>
          </cell>
          <cell r="M21">
            <v>206000</v>
          </cell>
          <cell r="N21">
            <v>1260</v>
          </cell>
        </row>
      </sheetData>
      <sheetData sheetId="12">
        <row r="22">
          <cell r="K22">
            <v>610000</v>
          </cell>
          <cell r="L22">
            <v>594750</v>
          </cell>
          <cell r="M22">
            <v>0</v>
          </cell>
          <cell r="N22">
            <v>15250</v>
          </cell>
        </row>
      </sheetData>
      <sheetData sheetId="13">
        <row r="23">
          <cell r="K23">
            <v>64498540.640000001</v>
          </cell>
          <cell r="L23">
            <v>46685837.379999995</v>
          </cell>
          <cell r="M23">
            <v>13645313.83</v>
          </cell>
          <cell r="N23">
            <v>4167389.430000002</v>
          </cell>
        </row>
      </sheetData>
      <sheetData sheetId="14">
        <row r="21">
          <cell r="K21">
            <v>20692054</v>
          </cell>
          <cell r="L21">
            <v>18246547.16</v>
          </cell>
          <cell r="M21">
            <v>0</v>
          </cell>
          <cell r="N21">
            <v>2445506.84</v>
          </cell>
        </row>
      </sheetData>
      <sheetData sheetId="15"/>
      <sheetData sheetId="16"/>
      <sheetData sheetId="17"/>
      <sheetData sheetId="18"/>
      <sheetData sheetId="19">
        <row r="22">
          <cell r="K22">
            <v>20195381.539999999</v>
          </cell>
          <cell r="L22">
            <v>17425081.539999999</v>
          </cell>
          <cell r="M22">
            <v>1788300</v>
          </cell>
          <cell r="N22">
            <v>981999.99999999907</v>
          </cell>
        </row>
      </sheetData>
      <sheetData sheetId="20">
        <row r="22">
          <cell r="K22">
            <v>6748307.4800000004</v>
          </cell>
          <cell r="L22">
            <v>3798549.5</v>
          </cell>
          <cell r="M22">
            <v>2908521.48</v>
          </cell>
          <cell r="N22">
            <v>41236.5</v>
          </cell>
        </row>
      </sheetData>
      <sheetData sheetId="21">
        <row r="22">
          <cell r="K22">
            <v>11166913.67</v>
          </cell>
          <cell r="L22">
            <v>6947723.1199999992</v>
          </cell>
          <cell r="M22">
            <v>3026597.47</v>
          </cell>
          <cell r="N22">
            <v>1192593.0800000003</v>
          </cell>
        </row>
      </sheetData>
      <sheetData sheetId="22">
        <row r="22">
          <cell r="K22">
            <v>100801265.40000001</v>
          </cell>
          <cell r="L22">
            <v>76446562.090000004</v>
          </cell>
          <cell r="M22">
            <v>15994182.539999999</v>
          </cell>
          <cell r="N22">
            <v>8360520.7699999958</v>
          </cell>
        </row>
      </sheetData>
      <sheetData sheetId="23">
        <row r="23">
          <cell r="K23">
            <v>18909349.41</v>
          </cell>
          <cell r="L23">
            <v>11136842.810000001</v>
          </cell>
          <cell r="M23">
            <v>6647995</v>
          </cell>
          <cell r="N23">
            <v>1124511.5999999996</v>
          </cell>
        </row>
      </sheetData>
      <sheetData sheetId="24"/>
      <sheetData sheetId="25">
        <row r="20">
          <cell r="K20">
            <v>1891479251.7</v>
          </cell>
          <cell r="L20">
            <v>1249531212.8899999</v>
          </cell>
          <cell r="M20">
            <v>630543068</v>
          </cell>
          <cell r="N20">
            <v>11404970.810000181</v>
          </cell>
        </row>
      </sheetData>
      <sheetData sheetId="26">
        <row r="21">
          <cell r="K21">
            <v>296307</v>
          </cell>
          <cell r="L21">
            <v>296307</v>
          </cell>
          <cell r="M21">
            <v>0</v>
          </cell>
          <cell r="N21">
            <v>0</v>
          </cell>
        </row>
      </sheetData>
      <sheetData sheetId="27">
        <row r="22">
          <cell r="K22">
            <v>210802523.04999998</v>
          </cell>
          <cell r="L22">
            <v>207846244.16</v>
          </cell>
          <cell r="M22">
            <v>2602463.7599999998</v>
          </cell>
          <cell r="N22">
            <v>353815.12999999075</v>
          </cell>
        </row>
      </sheetData>
      <sheetData sheetId="28">
        <row r="21">
          <cell r="K21">
            <v>6979036.2699999996</v>
          </cell>
          <cell r="L21">
            <v>4640251.38</v>
          </cell>
          <cell r="M21">
            <v>0</v>
          </cell>
          <cell r="N21">
            <v>2338784.8899999997</v>
          </cell>
        </row>
      </sheetData>
      <sheetData sheetId="29">
        <row r="21">
          <cell r="K21">
            <v>300932.5</v>
          </cell>
          <cell r="L21">
            <v>300932.5</v>
          </cell>
          <cell r="M21">
            <v>0</v>
          </cell>
          <cell r="N21">
            <v>0</v>
          </cell>
        </row>
      </sheetData>
      <sheetData sheetId="30"/>
      <sheetData sheetId="31">
        <row r="22">
          <cell r="K22">
            <v>10871536.83</v>
          </cell>
          <cell r="L22">
            <v>5785000</v>
          </cell>
          <cell r="M22">
            <v>1850000</v>
          </cell>
          <cell r="N22">
            <v>3236536.83</v>
          </cell>
        </row>
      </sheetData>
      <sheetData sheetId="32">
        <row r="22">
          <cell r="K22">
            <v>1041040</v>
          </cell>
          <cell r="L22">
            <v>439754.8</v>
          </cell>
          <cell r="M22">
            <v>600000</v>
          </cell>
          <cell r="N22">
            <v>1285.2000000000116</v>
          </cell>
        </row>
      </sheetData>
      <sheetData sheetId="33"/>
      <sheetData sheetId="34">
        <row r="20">
          <cell r="K20">
            <v>3049950</v>
          </cell>
          <cell r="L20">
            <v>3049950</v>
          </cell>
          <cell r="M20">
            <v>0</v>
          </cell>
          <cell r="N20">
            <v>0</v>
          </cell>
        </row>
      </sheetData>
      <sheetData sheetId="35">
        <row r="21">
          <cell r="K21">
            <v>1030000</v>
          </cell>
          <cell r="L21">
            <v>1030000</v>
          </cell>
          <cell r="M21">
            <v>0</v>
          </cell>
          <cell r="N21">
            <v>0</v>
          </cell>
        </row>
      </sheetData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19" sqref="E19"/>
    </sheetView>
  </sheetViews>
  <sheetFormatPr defaultRowHeight="15" x14ac:dyDescent="0.25"/>
  <cols>
    <col min="1" max="1" width="5.5703125" customWidth="1"/>
    <col min="2" max="2" width="18.85546875" customWidth="1"/>
    <col min="3" max="3" width="19.7109375" customWidth="1"/>
    <col min="4" max="4" width="19" customWidth="1"/>
    <col min="5" max="6" width="19.28515625" customWidth="1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ht="6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0" x14ac:dyDescent="0.25">
      <c r="A4" s="3">
        <v>1</v>
      </c>
      <c r="B4" s="2" t="s">
        <v>7</v>
      </c>
      <c r="C4" s="4">
        <f>'[1]Конституционный суд'!K22</f>
        <v>1041040</v>
      </c>
      <c r="D4" s="4">
        <f>'[1]Конституционный суд'!L22</f>
        <v>439754.8</v>
      </c>
      <c r="E4" s="4">
        <f>'[1]Конституционный суд'!M22</f>
        <v>600000</v>
      </c>
      <c r="F4" s="4">
        <f>'[1]Конституционный суд'!N22</f>
        <v>1285.2000000000116</v>
      </c>
    </row>
    <row r="5" spans="1:6" x14ac:dyDescent="0.25">
      <c r="A5" s="3">
        <v>2</v>
      </c>
      <c r="B5" s="2" t="s">
        <v>8</v>
      </c>
      <c r="C5" s="4">
        <f>[1]Минприрод!K22</f>
        <v>10871536.83</v>
      </c>
      <c r="D5" s="4">
        <f>[1]Минприрод!L22</f>
        <v>5785000</v>
      </c>
      <c r="E5" s="4">
        <f>[1]Минприрод!M22</f>
        <v>1850000</v>
      </c>
      <c r="F5" s="4">
        <f>[1]Минприрод!N22</f>
        <v>3236536.83</v>
      </c>
    </row>
    <row r="6" spans="1:6" ht="30" x14ac:dyDescent="0.25">
      <c r="A6" s="3">
        <v>3</v>
      </c>
      <c r="B6" s="2" t="s">
        <v>9</v>
      </c>
      <c r="C6" s="4">
        <f>[1]Госкомохота!K22</f>
        <v>1301110</v>
      </c>
      <c r="D6" s="4">
        <f>[1]Госкомохота!L22</f>
        <v>1262330.2</v>
      </c>
      <c r="E6" s="5">
        <f>[1]Госкомохота!M22</f>
        <v>0</v>
      </c>
      <c r="F6" s="4">
        <f>[1]Госкомохота!N22</f>
        <v>38779.800000000047</v>
      </c>
    </row>
    <row r="7" spans="1:6" ht="30" x14ac:dyDescent="0.25">
      <c r="A7" s="3">
        <v>4</v>
      </c>
      <c r="B7" s="2" t="s">
        <v>10</v>
      </c>
      <c r="C7" s="5">
        <f>'[1]Сл ветнадзора'!K21</f>
        <v>300932.5</v>
      </c>
      <c r="D7" s="5">
        <f>'[1]Сл ветнадзора'!L21</f>
        <v>300932.5</v>
      </c>
      <c r="E7" s="5">
        <f>'[1]Сл ветнадзора'!M21</f>
        <v>0</v>
      </c>
      <c r="F7" s="5">
        <f>'[1]Сл ветнадзора'!N21</f>
        <v>0</v>
      </c>
    </row>
    <row r="8" spans="1:6" x14ac:dyDescent="0.25">
      <c r="A8" s="3">
        <v>5</v>
      </c>
      <c r="B8" s="2" t="s">
        <v>11</v>
      </c>
      <c r="C8" s="4">
        <f>'[1]Минмолодежи РТ'!K21</f>
        <v>6979036.2699999996</v>
      </c>
      <c r="D8" s="4">
        <f>'[1]Минмолодежи РТ'!L21</f>
        <v>4640251.38</v>
      </c>
      <c r="E8" s="5">
        <f>'[1]Минмолодежи РТ'!M21</f>
        <v>0</v>
      </c>
      <c r="F8" s="4">
        <f>'[1]Минмолодежи РТ'!N21</f>
        <v>2338784.8899999997</v>
      </c>
    </row>
    <row r="9" spans="1:6" x14ac:dyDescent="0.25">
      <c r="A9" s="3">
        <v>6</v>
      </c>
      <c r="B9" s="2" t="s">
        <v>12</v>
      </c>
      <c r="C9" s="4">
        <f>[1]МФ!K22</f>
        <v>210802523.04999998</v>
      </c>
      <c r="D9" s="4">
        <f>[1]МФ!L22</f>
        <v>207846244.16</v>
      </c>
      <c r="E9" s="4">
        <f>[1]МФ!M22</f>
        <v>2602463.7599999998</v>
      </c>
      <c r="F9" s="4">
        <f>[1]МФ!N22</f>
        <v>353815.12999999075</v>
      </c>
    </row>
    <row r="10" spans="1:6" x14ac:dyDescent="0.25">
      <c r="A10" s="3">
        <v>7</v>
      </c>
      <c r="B10" s="2" t="s">
        <v>13</v>
      </c>
      <c r="C10" s="4">
        <f>[1]СФБН!K21</f>
        <v>296307</v>
      </c>
      <c r="D10" s="4">
        <f>[1]СФБН!L21</f>
        <v>296307</v>
      </c>
      <c r="E10" s="5">
        <f>[1]СФБН!M21</f>
        <v>0</v>
      </c>
      <c r="F10" s="5">
        <f>[1]СФБН!N21</f>
        <v>0</v>
      </c>
    </row>
    <row r="11" spans="1:6" x14ac:dyDescent="0.25">
      <c r="A11" s="3">
        <v>8</v>
      </c>
      <c r="B11" s="2" t="s">
        <v>14</v>
      </c>
      <c r="C11" s="4">
        <f>[1]МСЖКХ!K20</f>
        <v>1891479251.7</v>
      </c>
      <c r="D11" s="4">
        <f>[1]МСЖКХ!L20</f>
        <v>1249531212.8899999</v>
      </c>
      <c r="E11" s="4">
        <f>[1]МСЖКХ!M20</f>
        <v>630543068</v>
      </c>
      <c r="F11" s="4">
        <f>[1]МСЖКХ!N20</f>
        <v>11404970.810000181</v>
      </c>
    </row>
    <row r="12" spans="1:6" x14ac:dyDescent="0.25">
      <c r="A12" s="3">
        <v>9</v>
      </c>
      <c r="B12" s="2" t="s">
        <v>15</v>
      </c>
      <c r="C12" s="4">
        <f>[1]МК!K23</f>
        <v>18909349.41</v>
      </c>
      <c r="D12" s="4">
        <f>[1]МК!L23</f>
        <v>11136842.810000001</v>
      </c>
      <c r="E12" s="4">
        <f>[1]МК!M23</f>
        <v>6647995</v>
      </c>
      <c r="F12" s="4">
        <f>[1]МК!N23</f>
        <v>1124511.5999999996</v>
      </c>
    </row>
    <row r="13" spans="1:6" x14ac:dyDescent="0.25">
      <c r="A13" s="3">
        <v>10</v>
      </c>
      <c r="B13" s="2" t="s">
        <v>16</v>
      </c>
      <c r="C13" s="4">
        <f>[1]МО!K22</f>
        <v>100801265.40000001</v>
      </c>
      <c r="D13" s="4">
        <f>[1]МО!L22</f>
        <v>76446562.090000004</v>
      </c>
      <c r="E13" s="4">
        <f>[1]МО!M22</f>
        <v>15994182.539999999</v>
      </c>
      <c r="F13" s="4">
        <f>[1]МО!N22</f>
        <v>8360520.7699999958</v>
      </c>
    </row>
    <row r="14" spans="1:6" x14ac:dyDescent="0.25">
      <c r="A14" s="3">
        <v>11</v>
      </c>
      <c r="B14" s="2" t="s">
        <v>17</v>
      </c>
      <c r="C14" s="4">
        <f>[1]Минюст!K22</f>
        <v>11166913.67</v>
      </c>
      <c r="D14" s="4">
        <f>[1]Минюст!L22</f>
        <v>6947723.1199999992</v>
      </c>
      <c r="E14" s="4">
        <f>[1]Минюст!M22</f>
        <v>3026597.47</v>
      </c>
      <c r="F14" s="4">
        <f>[1]Минюст!N22</f>
        <v>1192593.0800000003</v>
      </c>
    </row>
    <row r="15" spans="1:6" x14ac:dyDescent="0.25">
      <c r="A15" s="3">
        <v>12</v>
      </c>
      <c r="B15" s="2" t="s">
        <v>18</v>
      </c>
      <c r="C15" s="4">
        <f>[1]минтоп!K22</f>
        <v>6748307.4800000004</v>
      </c>
      <c r="D15" s="4">
        <f>[1]минтоп!L22</f>
        <v>3798549.5</v>
      </c>
      <c r="E15" s="4">
        <f>[1]минтоп!M22</f>
        <v>2908521.48</v>
      </c>
      <c r="F15" s="4">
        <f>[1]минтоп!N22</f>
        <v>41236.5</v>
      </c>
    </row>
    <row r="16" spans="1:6" ht="30" x14ac:dyDescent="0.25">
      <c r="A16" s="3">
        <v>13</v>
      </c>
      <c r="B16" s="2" t="s">
        <v>19</v>
      </c>
      <c r="C16" s="4">
        <f>[1]Минзем!K22</f>
        <v>20195381.539999999</v>
      </c>
      <c r="D16" s="4">
        <f>[1]Минзем!L22</f>
        <v>17425081.539999999</v>
      </c>
      <c r="E16" s="5">
        <f>[1]Минзем!M22</f>
        <v>1788300</v>
      </c>
      <c r="F16" s="4">
        <f>[1]Минзем!N22</f>
        <v>981999.99999999907</v>
      </c>
    </row>
    <row r="17" spans="1:6" x14ac:dyDescent="0.25">
      <c r="A17" s="3">
        <v>14</v>
      </c>
      <c r="B17" s="6" t="s">
        <v>20</v>
      </c>
      <c r="C17" s="4">
        <v>276693686.56</v>
      </c>
      <c r="D17" s="4">
        <v>218632215.44</v>
      </c>
      <c r="E17" s="4">
        <v>26784736.460000001</v>
      </c>
      <c r="F17" s="4">
        <f>C17-D17-E17</f>
        <v>31276734.660000004</v>
      </c>
    </row>
    <row r="18" spans="1:6" x14ac:dyDescent="0.25">
      <c r="A18" s="3">
        <v>15</v>
      </c>
      <c r="B18" s="2" t="s">
        <v>21</v>
      </c>
      <c r="C18" s="4">
        <v>894498006.25999999</v>
      </c>
      <c r="D18" s="4">
        <v>773776327.96000004</v>
      </c>
      <c r="E18" s="4">
        <v>88602769.280000001</v>
      </c>
      <c r="F18" s="4">
        <f>C18-D18-E18</f>
        <v>32118909.019999951</v>
      </c>
    </row>
    <row r="19" spans="1:6" x14ac:dyDescent="0.25">
      <c r="A19" s="3">
        <v>16</v>
      </c>
      <c r="B19" s="2" t="s">
        <v>22</v>
      </c>
      <c r="C19" s="4">
        <f>[1]МИС!K21</f>
        <v>20692054</v>
      </c>
      <c r="D19" s="4">
        <f>[1]МИС!L21</f>
        <v>18246547.16</v>
      </c>
      <c r="E19" s="5">
        <f>[1]МИС!M21</f>
        <v>0</v>
      </c>
      <c r="F19" s="4">
        <f>[1]МИС!N21</f>
        <v>2445506.84</v>
      </c>
    </row>
    <row r="20" spans="1:6" x14ac:dyDescent="0.25">
      <c r="A20" s="3">
        <v>17</v>
      </c>
      <c r="B20" s="2" t="s">
        <v>23</v>
      </c>
      <c r="C20" s="4">
        <f>[1]МТ!K23</f>
        <v>64498540.640000001</v>
      </c>
      <c r="D20" s="4">
        <f>[1]МТ!L23</f>
        <v>46685837.379999995</v>
      </c>
      <c r="E20" s="4">
        <f>[1]МТ!M23</f>
        <v>13645313.83</v>
      </c>
      <c r="F20" s="4">
        <f>[1]МТ!N23</f>
        <v>4167389.430000002</v>
      </c>
    </row>
    <row r="21" spans="1:6" x14ac:dyDescent="0.25">
      <c r="A21" s="3">
        <v>18</v>
      </c>
      <c r="B21" s="2" t="s">
        <v>24</v>
      </c>
      <c r="C21" s="4">
        <f>'[1]Счетная палата'!K22</f>
        <v>610000</v>
      </c>
      <c r="D21" s="4">
        <f>'[1]Счетная палата'!L22</f>
        <v>594750</v>
      </c>
      <c r="E21" s="5">
        <f>'[1]Счетная палата'!M22</f>
        <v>0</v>
      </c>
      <c r="F21" s="4">
        <f>'[1]Счетная палата'!N22</f>
        <v>15250</v>
      </c>
    </row>
    <row r="22" spans="1:6" x14ac:dyDescent="0.25">
      <c r="A22" s="3">
        <v>19</v>
      </c>
      <c r="B22" s="2" t="s">
        <v>25</v>
      </c>
      <c r="C22" s="4">
        <f>[1]ЗАГС!K21</f>
        <v>332000</v>
      </c>
      <c r="D22" s="4">
        <f>[1]ЗАГС!L21</f>
        <v>124740</v>
      </c>
      <c r="E22" s="4">
        <f>[1]ЗАГС!M21</f>
        <v>206000</v>
      </c>
      <c r="F22" s="4">
        <f>[1]ЗАГС!N21</f>
        <v>1260</v>
      </c>
    </row>
    <row r="23" spans="1:6" x14ac:dyDescent="0.25">
      <c r="A23" s="3">
        <v>20</v>
      </c>
      <c r="B23" s="2" t="s">
        <v>26</v>
      </c>
      <c r="C23" s="4">
        <f>[1]Избирком!K21</f>
        <v>667400</v>
      </c>
      <c r="D23" s="4">
        <f>[1]Избирком!L21</f>
        <v>333700</v>
      </c>
      <c r="E23" s="4">
        <f>[1]Избирком!M21</f>
        <v>333700</v>
      </c>
      <c r="F23" s="5">
        <f>[1]Избирком!N21</f>
        <v>0</v>
      </c>
    </row>
    <row r="24" spans="1:6" x14ac:dyDescent="0.25">
      <c r="A24" s="3">
        <v>21</v>
      </c>
      <c r="B24" s="2" t="s">
        <v>27</v>
      </c>
      <c r="C24" s="4">
        <f>[1]МЭ!K21</f>
        <v>287408</v>
      </c>
      <c r="D24" s="4">
        <f>[1]МЭ!L21</f>
        <v>287408</v>
      </c>
      <c r="E24" s="5">
        <f>[1]МЭ!M21</f>
        <v>0</v>
      </c>
      <c r="F24" s="5">
        <f>[1]МЭ!N21</f>
        <v>0</v>
      </c>
    </row>
    <row r="25" spans="1:6" ht="60" x14ac:dyDescent="0.25">
      <c r="A25" s="3">
        <v>22</v>
      </c>
      <c r="B25" s="2" t="s">
        <v>28</v>
      </c>
      <c r="C25" s="4">
        <v>84066906.730000004</v>
      </c>
      <c r="D25" s="4">
        <v>70651699.480000004</v>
      </c>
      <c r="E25" s="4">
        <v>6265641.6600000001</v>
      </c>
      <c r="F25" s="4">
        <f>C25-D25-E25</f>
        <v>7149565.5899999999</v>
      </c>
    </row>
    <row r="26" spans="1:6" x14ac:dyDescent="0.25">
      <c r="A26" s="3">
        <v>23</v>
      </c>
      <c r="B26" s="2" t="s">
        <v>29</v>
      </c>
      <c r="C26" s="4">
        <f>[1]Госкомлес!K21</f>
        <v>1508516.13</v>
      </c>
      <c r="D26" s="4">
        <f>[1]Госкомлес!L21</f>
        <v>266775.63</v>
      </c>
      <c r="E26" s="4">
        <f>[1]Госкомлес!M21</f>
        <v>1241740.5</v>
      </c>
      <c r="F26" s="5">
        <f>[1]Госкомлес!N21</f>
        <v>0</v>
      </c>
    </row>
    <row r="27" spans="1:6" ht="30" x14ac:dyDescent="0.25">
      <c r="A27" s="3">
        <v>24</v>
      </c>
      <c r="B27" s="2" t="s">
        <v>30</v>
      </c>
      <c r="C27" s="4">
        <f>'[1]Аг. по делам семьи и д'!K21</f>
        <v>22181577.52</v>
      </c>
      <c r="D27" s="4">
        <f>'[1]Аг. по делам семьи и д'!L21</f>
        <v>14912105.49</v>
      </c>
      <c r="E27" s="4">
        <f>'[1]Аг. по делам семьи и д'!M21</f>
        <v>4841963.28</v>
      </c>
      <c r="F27" s="4">
        <f>'[1]Аг. по делам семьи и д'!N21</f>
        <v>2427508.7499999995</v>
      </c>
    </row>
    <row r="28" spans="1:6" x14ac:dyDescent="0.25">
      <c r="A28" s="3">
        <v>25</v>
      </c>
      <c r="B28" s="2" t="s">
        <v>31</v>
      </c>
      <c r="C28" s="4">
        <f>[1]Аг.ЖКХ!K21</f>
        <v>948040.48</v>
      </c>
      <c r="D28" s="4">
        <f>[1]Аг.ЖКХ!L21</f>
        <v>809716.95</v>
      </c>
      <c r="E28" s="5">
        <f>[1]Аг.ЖКХ!M21</f>
        <v>0</v>
      </c>
      <c r="F28" s="4">
        <f>[1]Аг.ЖКХ!N21</f>
        <v>138323.52999999997</v>
      </c>
    </row>
    <row r="29" spans="1:6" ht="30" x14ac:dyDescent="0.25">
      <c r="A29" s="3">
        <v>26</v>
      </c>
      <c r="B29" s="2" t="s">
        <v>32</v>
      </c>
      <c r="C29" s="4">
        <f>[1]Аг.ГОиЧС!K21</f>
        <v>37464912.420000002</v>
      </c>
      <c r="D29" s="4">
        <f>[1]Аг.ГОиЧС!L21</f>
        <v>35349300.129999995</v>
      </c>
      <c r="E29" s="4">
        <f>[1]Аг.ГОиЧС!M21</f>
        <v>940002.15</v>
      </c>
      <c r="F29" s="4">
        <f>[1]Аг.ГОиЧС!N21</f>
        <v>1175610.1400000032</v>
      </c>
    </row>
    <row r="30" spans="1:6" x14ac:dyDescent="0.25">
      <c r="A30" s="3">
        <v>27</v>
      </c>
      <c r="B30" s="2" t="s">
        <v>33</v>
      </c>
      <c r="C30" s="5">
        <f>[1]Минзакуп!K21</f>
        <v>1030000</v>
      </c>
      <c r="D30" s="5">
        <f>[1]Минзакуп!L21</f>
        <v>1030000</v>
      </c>
      <c r="E30" s="5">
        <f>[1]Минзакуп!M21</f>
        <v>0</v>
      </c>
      <c r="F30" s="5">
        <f>[1]Минзакуп!N21</f>
        <v>0</v>
      </c>
    </row>
    <row r="31" spans="1:6" x14ac:dyDescent="0.25">
      <c r="A31" s="3">
        <v>28</v>
      </c>
      <c r="B31" s="2" t="s">
        <v>34</v>
      </c>
      <c r="C31" s="4">
        <f>[1]Хурал!K20</f>
        <v>3049950</v>
      </c>
      <c r="D31" s="4">
        <f>[1]Хурал!L20</f>
        <v>3049950</v>
      </c>
      <c r="E31" s="5">
        <f>[1]Хурал!M20</f>
        <v>0</v>
      </c>
      <c r="F31" s="5">
        <f>[1]Хурал!N20</f>
        <v>0</v>
      </c>
    </row>
    <row r="32" spans="1:6" ht="15.75" x14ac:dyDescent="0.25">
      <c r="A32" s="7"/>
      <c r="B32" s="8" t="s">
        <v>35</v>
      </c>
      <c r="C32" s="9">
        <f>SUM(C4:C31)</f>
        <v>3689421953.5900002</v>
      </c>
      <c r="D32" s="9">
        <f>SUM(D4:D31)</f>
        <v>2770607865.6099992</v>
      </c>
      <c r="E32" s="9">
        <f>SUM(E4:E31)</f>
        <v>808822995.40999997</v>
      </c>
      <c r="F32" s="9">
        <f>SUM(F4:F31)</f>
        <v>109991092.57000014</v>
      </c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2017-01-18T05:29:24Z</dcterms:modified>
</cp:coreProperties>
</file>